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Обществознание\"/>
    </mc:Choice>
  </mc:AlternateContent>
  <workbookProtection lockStructure="1"/>
  <bookViews>
    <workbookView xWindow="0" yWindow="0" windowWidth="15360" windowHeight="7755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52511" iterateDelta="1E-4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<sst xmlns="http://schemas.openxmlformats.org/spreadsheetml/2006/main" count="276" uniqueCount="141">
  <si>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</si>
  <si>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</si>
  <si>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</si>
  <si>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</si>
  <si>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</si>
  <si>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</si>
  <si>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</si>
  <si>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</si>
  <si>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</si>
  <si>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</si>
  <si>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</si>
  <si>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</si>
  <si>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</si>
  <si>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</si>
  <si>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</si>
  <si>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</si>
  <si>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</si>
  <si>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</si>
  <si>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</si>
  <si>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</si>
  <si>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</si>
  <si>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</si>
  <si>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</si>
  <si>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</si>
  <si>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</si>
  <si>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</si>
  <si>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</si>
  <si>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</si>
  <si>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</si>
  <si>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</si>
  <si>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</si>
  <si>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</si>
  <si>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</si>
  <si>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</si>
  <si>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</si>
  <si>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</si>
  <si>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</si>
  <si>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</si>
  <si>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</si>
  <si>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</si>
  <si>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</si>
  <si>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</si>
  <si>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</si>
  <si>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</si>
  <si>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</si>
  <si>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</si>
  <si>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</si>
  <si>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</si>
  <si>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</si>
  <si>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</si>
  <si>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</si>
  <si>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</si>
  <si>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</si>
  <si>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</si>
  <si>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</si>
  <si>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</si>
  <si>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</si>
  <si>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</si>
  <si>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</si>
  <si>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</si>
  <si>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</si>
  <si>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</si>
  <si>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</si>
  <si>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</si>
  <si>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</si>
  <si>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</si>
  <si>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</si>
  <si>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</si>
  <si>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</si>
  <si>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</si>
  <si>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</si>
  <si>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</si>
  <si>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</si>
  <si>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</si>
  <si>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</si>
  <si>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</si>
  <si>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</si>
  <si>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</si>
  <si>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</si>
  <si>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</si>
  <si>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</si>
  <si>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</si>
  <si>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</si>
  <si>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</si>
  <si>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</si>
  <si>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</si>
  <si>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</si>
  <si>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</si>
  <si>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</si>
  <si>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</si>
  <si>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</si>
  <si>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</si>
  <si>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</si>
  <si>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</si>
  <si>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</si>
  <si>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</si>
  <si>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</si>
  <si>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</si>
  <si>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</si>
  <si>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</si>
  <si>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</si>
  <si>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</si>
  <si>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</si>
  <si>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</si>
  <si>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</si>
  <si>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</si>
  <si>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</si>
  <si>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</si>
  <si>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</si>
  <si>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</si>
  <si>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</si>
  <si>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</si>
  <si>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</si>
  <si>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</si>
  <si>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</si>
  <si>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</si>
  <si>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Обществознание</t>
  </si>
  <si>
    <t>МБОУ СОШ с УИОП №32 г.Кирова</t>
  </si>
  <si>
    <t>Дорофеева К.А.</t>
  </si>
  <si>
    <t>Крупина С.И.</t>
  </si>
  <si>
    <t>В</t>
  </si>
  <si>
    <t>Э</t>
  </si>
  <si>
    <t>К</t>
  </si>
  <si>
    <t>А</t>
  </si>
  <si>
    <t>Б</t>
  </si>
  <si>
    <t>Д</t>
  </si>
  <si>
    <t>И</t>
  </si>
  <si>
    <t>М</t>
  </si>
  <si>
    <t>Е</t>
  </si>
  <si>
    <t>С</t>
  </si>
  <si>
    <t>Н</t>
  </si>
  <si>
    <t>Т</t>
  </si>
  <si>
    <t>П</t>
  </si>
  <si>
    <t>Р</t>
  </si>
  <si>
    <t>Г</t>
  </si>
  <si>
    <t>Ю</t>
  </si>
  <si>
    <t>З</t>
  </si>
  <si>
    <t>Щ</t>
  </si>
  <si>
    <t>Я</t>
  </si>
  <si>
    <t>Крупина С.И., учитель, 89127362267</t>
  </si>
  <si>
    <t>Дорофеева К.А, 89513495529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</si>
</sst>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s\ж\п\р\о\б\е\л\ы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zoomScale="55" zoomScaleNormal="55" workbookViewId="0">
      <selection activeCell="K21" sqref="K21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 x14ac:dyDescent="0.3">
      <c r="A2" s="12" t="s">
        <v>116</v>
      </c>
      <c r="B2" s="13" t="s">
        <v>122</v>
      </c>
      <c r="C2" s="13" t="s">
        <v>123</v>
      </c>
      <c r="D2" s="13" t="s">
        <v>123</v>
      </c>
      <c r="E2" s="14">
        <v>11</v>
      </c>
      <c r="F2" s="14">
        <v>11</v>
      </c>
      <c r="G2" s="14" t="s">
        <v>117</v>
      </c>
      <c r="H2" s="25">
        <v>62</v>
      </c>
      <c r="I2" s="15" t="s">
        <v>93</v>
      </c>
      <c r="J2" s="14" t="s">
        <v>118</v>
      </c>
      <c r="K2" s="14" t="s">
        <v>139</v>
      </c>
      <c r="L2" s="14" t="s">
        <v>140</v>
      </c>
      <c r="M2" s="18">
        <f>COUNTIF($F:$F,4)</f>
        <v>0</v>
      </c>
      <c r="N2" s="18">
        <f>COUNTIF($F:$F,5)</f>
        <v>0</v>
      </c>
      <c r="O2" s="18">
        <f>COUNTIF($F:$F,6)</f>
        <v>1</v>
      </c>
      <c r="P2" s="18">
        <f>COUNTIF($F:$F,7)</f>
        <v>10</v>
      </c>
      <c r="Q2" s="18">
        <f>COUNTIF($F:$F,8)</f>
        <v>6</v>
      </c>
      <c r="R2" s="18">
        <f>COUNTIF($F:$F,9)</f>
        <v>12</v>
      </c>
      <c r="S2" s="18">
        <f>COUNTIF($F:$F,10)</f>
        <v>0</v>
      </c>
      <c r="T2" s="18">
        <f>COUNTIF($F:$F,11)</f>
        <v>2</v>
      </c>
      <c r="U2" s="18">
        <f>SUM(M2:T2)</f>
        <v>31</v>
      </c>
    </row>
    <row r="3" spans="1:21" s="10" customFormat="1" x14ac:dyDescent="0.3">
      <c r="A3" s="11" t="str">
        <f t="shared" ref="A3:A66" si="0">IF($B3&lt;&gt;"",$A$2,"")</f>
        <v>Обществознание</v>
      </c>
      <c r="B3" s="27" t="s">
        <v>124</v>
      </c>
      <c r="C3" s="27" t="s">
        <v>120</v>
      </c>
      <c r="D3" s="27" t="s">
        <v>125</v>
      </c>
      <c r="E3" s="28">
        <v>11</v>
      </c>
      <c r="F3" s="16">
        <v>11</v>
      </c>
      <c r="G3" s="11" t="str">
        <f t="shared" ref="G3:G66" si="1">IF(B3&lt;&gt;"",$G$2,"")</f>
        <v>МБОУ СОШ с УИОП №32 г.Кирова</v>
      </c>
      <c r="H3" s="26">
        <v>43</v>
      </c>
      <c r="I3" s="20" t="s">
        <v>94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Обществознание</v>
      </c>
      <c r="B4" s="27" t="s">
        <v>122</v>
      </c>
      <c r="C4" s="27" t="s">
        <v>123</v>
      </c>
      <c r="D4" s="27" t="s">
        <v>126</v>
      </c>
      <c r="E4" s="28">
        <v>9</v>
      </c>
      <c r="F4" s="16">
        <v>9</v>
      </c>
      <c r="G4" s="11" t="str">
        <f t="shared" si="1"/>
        <v>МБОУ СОШ с УИОП №32 г.Кирова</v>
      </c>
      <c r="H4" s="26">
        <v>35</v>
      </c>
      <c r="I4" s="20" t="s">
        <v>95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>Обществознание</v>
      </c>
      <c r="B5" s="27" t="s">
        <v>127</v>
      </c>
      <c r="C5" s="27" t="s">
        <v>123</v>
      </c>
      <c r="D5" s="27" t="s">
        <v>125</v>
      </c>
      <c r="E5" s="28">
        <v>9</v>
      </c>
      <c r="F5" s="16">
        <v>9</v>
      </c>
      <c r="G5" s="11" t="str">
        <f t="shared" si="1"/>
        <v>МБОУ СОШ с УИОП №32 г.Кирова</v>
      </c>
      <c r="H5" s="26">
        <v>33</v>
      </c>
      <c r="I5" s="20" t="s">
        <v>95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>Обществознание</v>
      </c>
      <c r="B6" s="27" t="s">
        <v>122</v>
      </c>
      <c r="C6" s="27" t="s">
        <v>123</v>
      </c>
      <c r="D6" s="27" t="s">
        <v>128</v>
      </c>
      <c r="E6" s="28">
        <v>9</v>
      </c>
      <c r="F6" s="16">
        <v>9</v>
      </c>
      <c r="G6" s="11" t="str">
        <f t="shared" si="1"/>
        <v>МБОУ СОШ с УИОП №32 г.Кирова</v>
      </c>
      <c r="H6" s="26">
        <v>29</v>
      </c>
      <c r="I6" s="20" t="s">
        <v>95</v>
      </c>
      <c r="J6" s="16" t="s">
        <v>118</v>
      </c>
      <c r="K6" s="11"/>
      <c r="L6" s="11"/>
      <c r="N6" s="21"/>
    </row>
    <row r="7" spans="1:21" s="10" customFormat="1" x14ac:dyDescent="0.3">
      <c r="A7" s="11" t="str">
        <f t="shared" si="0"/>
        <v>Обществознание</v>
      </c>
      <c r="B7" s="27" t="s">
        <v>126</v>
      </c>
      <c r="C7" s="27" t="s">
        <v>120</v>
      </c>
      <c r="D7" s="27" t="s">
        <v>129</v>
      </c>
      <c r="E7" s="28">
        <v>9</v>
      </c>
      <c r="F7" s="16">
        <v>9</v>
      </c>
      <c r="G7" s="11" t="str">
        <f t="shared" si="1"/>
        <v>МБОУ СОШ с УИОП №32 г.Кирова</v>
      </c>
      <c r="H7" s="26">
        <v>27</v>
      </c>
      <c r="I7" s="20" t="s">
        <v>95</v>
      </c>
      <c r="J7" s="16" t="s">
        <v>118</v>
      </c>
      <c r="N7" s="21"/>
    </row>
    <row r="8" spans="1:21" s="10" customFormat="1" x14ac:dyDescent="0.3">
      <c r="A8" s="11" t="str">
        <f t="shared" si="0"/>
        <v>Обществознание</v>
      </c>
      <c r="B8" s="27" t="s">
        <v>130</v>
      </c>
      <c r="C8" s="27" t="s">
        <v>122</v>
      </c>
      <c r="D8" s="27" t="s">
        <v>130</v>
      </c>
      <c r="E8" s="28">
        <v>9</v>
      </c>
      <c r="F8" s="16">
        <v>9</v>
      </c>
      <c r="G8" s="11" t="str">
        <f t="shared" si="1"/>
        <v>МБОУ СОШ с УИОП №32 г.Кирова</v>
      </c>
      <c r="H8" s="26">
        <v>27</v>
      </c>
      <c r="I8" s="20" t="s">
        <v>95</v>
      </c>
      <c r="J8" s="16" t="s">
        <v>118</v>
      </c>
      <c r="N8" s="21"/>
    </row>
    <row r="9" spans="1:21" s="10" customFormat="1" x14ac:dyDescent="0.3">
      <c r="A9" s="11" t="str">
        <f t="shared" si="0"/>
        <v>Обществознание</v>
      </c>
      <c r="B9" s="27" t="s">
        <v>127</v>
      </c>
      <c r="C9" s="27" t="s">
        <v>128</v>
      </c>
      <c r="D9" s="27" t="s">
        <v>123</v>
      </c>
      <c r="E9" s="28">
        <v>9</v>
      </c>
      <c r="F9" s="16">
        <v>9</v>
      </c>
      <c r="G9" s="11" t="str">
        <f t="shared" si="1"/>
        <v>МБОУ СОШ с УИОП №32 г.Кирова</v>
      </c>
      <c r="H9" s="26">
        <v>23</v>
      </c>
      <c r="I9" s="20" t="s">
        <v>95</v>
      </c>
      <c r="J9" s="16" t="s">
        <v>118</v>
      </c>
      <c r="N9" s="21"/>
    </row>
    <row r="10" spans="1:21" s="10" customFormat="1" x14ac:dyDescent="0.3">
      <c r="A10" s="11" t="str">
        <f t="shared" si="0"/>
        <v>Обществознание</v>
      </c>
      <c r="B10" s="27" t="s">
        <v>131</v>
      </c>
      <c r="C10" s="27" t="s">
        <v>126</v>
      </c>
      <c r="D10" s="27" t="s">
        <v>128</v>
      </c>
      <c r="E10" s="28">
        <v>9</v>
      </c>
      <c r="F10" s="16">
        <v>9</v>
      </c>
      <c r="G10" s="11" t="str">
        <f t="shared" si="1"/>
        <v>МБОУ СОШ с УИОП №32 г.Кирова</v>
      </c>
      <c r="H10" s="26">
        <v>22</v>
      </c>
      <c r="I10" s="20" t="s">
        <v>95</v>
      </c>
      <c r="J10" s="16" t="s">
        <v>118</v>
      </c>
      <c r="N10" s="21"/>
    </row>
    <row r="11" spans="1:21" s="10" customFormat="1" x14ac:dyDescent="0.3">
      <c r="A11" s="11" t="str">
        <f t="shared" si="0"/>
        <v>Обществознание</v>
      </c>
      <c r="B11" s="27" t="s">
        <v>132</v>
      </c>
      <c r="C11" s="27" t="s">
        <v>123</v>
      </c>
      <c r="D11" s="27" t="s">
        <v>127</v>
      </c>
      <c r="E11" s="28">
        <v>9</v>
      </c>
      <c r="F11" s="16">
        <v>9</v>
      </c>
      <c r="G11" s="11" t="str">
        <f t="shared" si="1"/>
        <v>МБОУ СОШ с УИОП №32 г.Кирова</v>
      </c>
      <c r="H11" s="26">
        <v>21</v>
      </c>
      <c r="I11" s="20" t="s">
        <v>95</v>
      </c>
      <c r="J11" s="16" t="s">
        <v>118</v>
      </c>
      <c r="N11" s="21"/>
    </row>
    <row r="12" spans="1:21" s="10" customFormat="1" x14ac:dyDescent="0.3">
      <c r="A12" s="11" t="str">
        <f t="shared" si="0"/>
        <v>Обществознание</v>
      </c>
      <c r="B12" s="27" t="s">
        <v>133</v>
      </c>
      <c r="C12" s="27" t="s">
        <v>123</v>
      </c>
      <c r="D12" s="27" t="s">
        <v>123</v>
      </c>
      <c r="E12" s="28">
        <v>9</v>
      </c>
      <c r="F12" s="16">
        <v>9</v>
      </c>
      <c r="G12" s="11" t="str">
        <f t="shared" si="1"/>
        <v>МБОУ СОШ с УИОП №32 г.Кирова</v>
      </c>
      <c r="H12" s="26">
        <v>17</v>
      </c>
      <c r="I12" s="20" t="s">
        <v>95</v>
      </c>
      <c r="J12" s="16" t="s">
        <v>118</v>
      </c>
      <c r="N12" s="21"/>
    </row>
    <row r="13" spans="1:21" s="10" customFormat="1" x14ac:dyDescent="0.3">
      <c r="A13" s="11" t="str">
        <f t="shared" si="0"/>
        <v>Обществознание</v>
      </c>
      <c r="B13" s="27" t="s">
        <v>130</v>
      </c>
      <c r="C13" s="27" t="s">
        <v>123</v>
      </c>
      <c r="D13" s="27" t="s">
        <v>127</v>
      </c>
      <c r="E13" s="28">
        <v>9</v>
      </c>
      <c r="F13" s="16">
        <v>9</v>
      </c>
      <c r="G13" s="11" t="str">
        <f t="shared" si="1"/>
        <v>МБОУ СОШ с УИОП №32 г.Кирова</v>
      </c>
      <c r="H13" s="26">
        <v>15</v>
      </c>
      <c r="I13" s="20" t="s">
        <v>95</v>
      </c>
      <c r="J13" s="16" t="s">
        <v>118</v>
      </c>
      <c r="N13" s="21"/>
    </row>
    <row r="14" spans="1:21" s="10" customFormat="1" x14ac:dyDescent="0.3">
      <c r="A14" s="11" t="str">
        <f t="shared" si="0"/>
        <v>Обществознание</v>
      </c>
      <c r="B14" s="27" t="s">
        <v>134</v>
      </c>
      <c r="C14" s="27" t="s">
        <v>125</v>
      </c>
      <c r="D14" s="27" t="s">
        <v>126</v>
      </c>
      <c r="E14" s="28">
        <v>9</v>
      </c>
      <c r="F14" s="16">
        <v>9</v>
      </c>
      <c r="G14" s="11" t="str">
        <f t="shared" si="1"/>
        <v>МБОУ СОШ с УИОП №32 г.Кирова</v>
      </c>
      <c r="H14" s="26">
        <v>13</v>
      </c>
      <c r="I14" s="20" t="s">
        <v>95</v>
      </c>
      <c r="J14" s="16" t="s">
        <v>118</v>
      </c>
      <c r="L14" s="17"/>
      <c r="N14" s="21"/>
    </row>
    <row r="15" spans="1:21" s="10" customFormat="1" x14ac:dyDescent="0.3">
      <c r="A15" s="11" t="str">
        <f t="shared" si="0"/>
        <v>Обществознание</v>
      </c>
      <c r="B15" s="27" t="s">
        <v>124</v>
      </c>
      <c r="C15" s="27" t="s">
        <v>135</v>
      </c>
      <c r="D15" s="27" t="s">
        <v>122</v>
      </c>
      <c r="E15" s="28">
        <v>9</v>
      </c>
      <c r="F15" s="16">
        <v>9</v>
      </c>
      <c r="G15" s="11" t="str">
        <f t="shared" si="1"/>
        <v>МБОУ СОШ с УИОП №32 г.Кирова</v>
      </c>
      <c r="H15" s="26">
        <v>10</v>
      </c>
      <c r="I15" s="20" t="s">
        <v>95</v>
      </c>
      <c r="J15" s="16" t="s">
        <v>118</v>
      </c>
      <c r="L15" s="17"/>
      <c r="N15" s="21"/>
    </row>
    <row r="16" spans="1:21" s="10" customFormat="1" x14ac:dyDescent="0.3">
      <c r="A16" s="11" t="str">
        <f t="shared" si="0"/>
        <v>Обществознание</v>
      </c>
      <c r="B16" s="27" t="s">
        <v>126</v>
      </c>
      <c r="C16" s="27" t="s">
        <v>120</v>
      </c>
      <c r="D16" s="27" t="s">
        <v>123</v>
      </c>
      <c r="E16" s="28">
        <v>8</v>
      </c>
      <c r="F16" s="16">
        <v>8</v>
      </c>
      <c r="G16" s="11" t="str">
        <f t="shared" si="1"/>
        <v>МБОУ СОШ с УИОП №32 г.Кирова</v>
      </c>
      <c r="H16" s="26">
        <v>41</v>
      </c>
      <c r="I16" s="20" t="s">
        <v>94</v>
      </c>
      <c r="J16" s="16" t="s">
        <v>119</v>
      </c>
      <c r="K16" s="17"/>
      <c r="L16" s="17"/>
      <c r="N16" s="21"/>
    </row>
    <row r="17" spans="1:14" s="10" customFormat="1" x14ac:dyDescent="0.3">
      <c r="A17" s="11" t="str">
        <f t="shared" si="0"/>
        <v>Обществознание</v>
      </c>
      <c r="B17" s="27" t="s">
        <v>136</v>
      </c>
      <c r="C17" s="27" t="s">
        <v>130</v>
      </c>
      <c r="D17" s="27" t="s">
        <v>123</v>
      </c>
      <c r="E17" s="30">
        <v>8</v>
      </c>
      <c r="F17" s="16">
        <v>8</v>
      </c>
      <c r="G17" s="11" t="str">
        <f t="shared" si="1"/>
        <v>МБОУ СОШ с УИОП №32 г.Кирова</v>
      </c>
      <c r="H17" s="26">
        <v>30</v>
      </c>
      <c r="I17" s="20" t="s">
        <v>95</v>
      </c>
      <c r="J17" s="16" t="s">
        <v>119</v>
      </c>
      <c r="N17" s="21"/>
    </row>
    <row r="18" spans="1:14" s="10" customFormat="1" x14ac:dyDescent="0.3">
      <c r="A18" s="11" t="str">
        <f t="shared" si="0"/>
        <v>Обществознание</v>
      </c>
      <c r="B18" s="27" t="s">
        <v>122</v>
      </c>
      <c r="C18" s="27" t="s">
        <v>128</v>
      </c>
      <c r="D18" s="27" t="s">
        <v>123</v>
      </c>
      <c r="E18" s="29">
        <v>8</v>
      </c>
      <c r="F18" s="16">
        <v>8</v>
      </c>
      <c r="G18" s="11" t="str">
        <f t="shared" si="1"/>
        <v>МБОУ СОШ с УИОП №32 г.Кирова</v>
      </c>
      <c r="H18" s="26">
        <v>30</v>
      </c>
      <c r="I18" s="20" t="s">
        <v>95</v>
      </c>
      <c r="J18" s="16" t="s">
        <v>119</v>
      </c>
      <c r="N18" s="21"/>
    </row>
    <row r="19" spans="1:14" s="10" customFormat="1" x14ac:dyDescent="0.3">
      <c r="A19" s="11" t="str">
        <f t="shared" si="0"/>
        <v>Обществознание</v>
      </c>
      <c r="B19" s="27" t="s">
        <v>129</v>
      </c>
      <c r="C19" s="27" t="s">
        <v>127</v>
      </c>
      <c r="D19" s="27" t="s">
        <v>123</v>
      </c>
      <c r="E19" s="28">
        <v>8</v>
      </c>
      <c r="F19" s="16">
        <v>8</v>
      </c>
      <c r="G19" s="11" t="str">
        <f t="shared" si="1"/>
        <v>МБОУ СОШ с УИОП №32 г.Кирова</v>
      </c>
      <c r="H19" s="26">
        <v>28</v>
      </c>
      <c r="I19" s="20" t="s">
        <v>95</v>
      </c>
      <c r="J19" s="16" t="s">
        <v>119</v>
      </c>
      <c r="K19" s="17"/>
      <c r="L19" s="17"/>
      <c r="N19" s="21"/>
    </row>
    <row r="20" spans="1:14" s="10" customFormat="1" x14ac:dyDescent="0.3">
      <c r="A20" s="11" t="str">
        <f t="shared" si="0"/>
        <v>Обществознание</v>
      </c>
      <c r="B20" s="27" t="s">
        <v>127</v>
      </c>
      <c r="C20" s="27" t="s">
        <v>127</v>
      </c>
      <c r="D20" s="27" t="s">
        <v>120</v>
      </c>
      <c r="E20" s="28">
        <v>8</v>
      </c>
      <c r="F20" s="16">
        <v>8</v>
      </c>
      <c r="G20" s="11" t="str">
        <f t="shared" si="1"/>
        <v>МБОУ СОШ с УИОП №32 г.Кирова</v>
      </c>
      <c r="H20" s="26">
        <v>26</v>
      </c>
      <c r="I20" s="20" t="s">
        <v>95</v>
      </c>
      <c r="J20" s="16" t="s">
        <v>119</v>
      </c>
      <c r="K20" s="17"/>
      <c r="L20" s="17"/>
      <c r="N20" s="21"/>
    </row>
    <row r="21" spans="1:14" s="10" customFormat="1" x14ac:dyDescent="0.3">
      <c r="A21" s="11" t="str">
        <f t="shared" si="0"/>
        <v>Обществознание</v>
      </c>
      <c r="B21" s="27" t="s">
        <v>129</v>
      </c>
      <c r="C21" s="27" t="s">
        <v>128</v>
      </c>
      <c r="D21" s="27" t="s">
        <v>123</v>
      </c>
      <c r="E21" s="29">
        <v>8</v>
      </c>
      <c r="F21" s="16">
        <v>8</v>
      </c>
      <c r="G21" s="11" t="str">
        <f t="shared" si="1"/>
        <v>МБОУ СОШ с УИОП №32 г.Кирова</v>
      </c>
      <c r="H21" s="26">
        <v>26</v>
      </c>
      <c r="I21" s="20" t="s">
        <v>95</v>
      </c>
      <c r="J21" s="16" t="s">
        <v>119</v>
      </c>
      <c r="K21" s="17"/>
      <c r="L21" s="17"/>
      <c r="N21" s="21"/>
    </row>
    <row r="22" spans="1:14" x14ac:dyDescent="0.3">
      <c r="A22" s="11" t="str">
        <f t="shared" si="0"/>
        <v>Обществознание</v>
      </c>
      <c r="B22" s="27" t="s">
        <v>131</v>
      </c>
      <c r="C22" s="27" t="s">
        <v>123</v>
      </c>
      <c r="D22" s="27" t="s">
        <v>120</v>
      </c>
      <c r="E22" s="29">
        <v>7</v>
      </c>
      <c r="F22" s="16">
        <v>7</v>
      </c>
      <c r="G22" s="11" t="str">
        <f t="shared" si="1"/>
        <v>МБОУ СОШ с УИОП №32 г.Кирова</v>
      </c>
      <c r="H22" s="26">
        <v>70</v>
      </c>
      <c r="I22" s="20" t="s">
        <v>93</v>
      </c>
      <c r="J22" s="16" t="s">
        <v>119</v>
      </c>
      <c r="K22" s="17"/>
      <c r="L22" s="17"/>
    </row>
    <row r="23" spans="1:14" x14ac:dyDescent="0.3">
      <c r="A23" s="11" t="str">
        <f t="shared" si="0"/>
        <v>Обществознание</v>
      </c>
      <c r="B23" s="27" t="s">
        <v>134</v>
      </c>
      <c r="C23" s="27" t="s">
        <v>123</v>
      </c>
      <c r="D23" s="27" t="s">
        <v>123</v>
      </c>
      <c r="E23" s="29">
        <v>7</v>
      </c>
      <c r="F23" s="16">
        <v>7</v>
      </c>
      <c r="G23" s="11" t="str">
        <f t="shared" si="1"/>
        <v>МБОУ СОШ с УИОП №32 г.Кирова</v>
      </c>
      <c r="H23" s="26">
        <v>62</v>
      </c>
      <c r="I23" s="20" t="s">
        <v>94</v>
      </c>
      <c r="J23" s="16" t="s">
        <v>119</v>
      </c>
      <c r="K23" s="17"/>
      <c r="L23" s="17"/>
    </row>
    <row r="24" spans="1:14" x14ac:dyDescent="0.3">
      <c r="A24" s="11" t="str">
        <f t="shared" si="0"/>
        <v>Обществознание</v>
      </c>
      <c r="B24" s="27" t="s">
        <v>136</v>
      </c>
      <c r="C24" s="27" t="s">
        <v>125</v>
      </c>
      <c r="D24" s="27" t="s">
        <v>129</v>
      </c>
      <c r="E24" s="29">
        <v>7</v>
      </c>
      <c r="F24" s="16">
        <v>7</v>
      </c>
      <c r="G24" s="11" t="str">
        <f t="shared" si="1"/>
        <v>МБОУ СОШ с УИОП №32 г.Кирова</v>
      </c>
      <c r="H24" s="26">
        <v>39</v>
      </c>
      <c r="I24" s="20" t="s">
        <v>95</v>
      </c>
      <c r="J24" s="16" t="s">
        <v>119</v>
      </c>
      <c r="K24" s="17"/>
      <c r="L24" s="17"/>
    </row>
    <row r="25" spans="1:14" x14ac:dyDescent="0.3">
      <c r="A25" s="11" t="str">
        <f t="shared" si="0"/>
        <v>Обществознание</v>
      </c>
      <c r="B25" s="27" t="s">
        <v>122</v>
      </c>
      <c r="C25" s="27" t="s">
        <v>123</v>
      </c>
      <c r="D25" s="27" t="s">
        <v>121</v>
      </c>
      <c r="E25" s="29">
        <v>7</v>
      </c>
      <c r="F25" s="16">
        <v>7</v>
      </c>
      <c r="G25" s="11" t="str">
        <f t="shared" si="1"/>
        <v>МБОУ СОШ с УИОП №32 г.Кирова</v>
      </c>
      <c r="H25" s="26">
        <v>39</v>
      </c>
      <c r="I25" s="20" t="s">
        <v>95</v>
      </c>
      <c r="J25" s="16" t="s">
        <v>119</v>
      </c>
      <c r="K25" s="17"/>
      <c r="L25" s="17"/>
    </row>
    <row r="26" spans="1:14" x14ac:dyDescent="0.3">
      <c r="A26" s="11" t="str">
        <f t="shared" si="0"/>
        <v>Обществознание</v>
      </c>
      <c r="B26" s="27" t="s">
        <v>136</v>
      </c>
      <c r="C26" s="27" t="s">
        <v>125</v>
      </c>
      <c r="D26" s="27" t="s">
        <v>133</v>
      </c>
      <c r="E26" s="29">
        <v>7</v>
      </c>
      <c r="F26" s="16">
        <v>7</v>
      </c>
      <c r="G26" s="11" t="str">
        <f t="shared" si="1"/>
        <v>МБОУ СОШ с УИОП №32 г.Кирова</v>
      </c>
      <c r="H26" s="26">
        <v>37</v>
      </c>
      <c r="I26" s="20" t="s">
        <v>95</v>
      </c>
      <c r="J26" s="16" t="s">
        <v>119</v>
      </c>
      <c r="K26" s="17"/>
      <c r="L26" s="17"/>
    </row>
    <row r="27" spans="1:14" x14ac:dyDescent="0.3">
      <c r="A27" s="11" t="str">
        <f t="shared" si="0"/>
        <v>Обществознание</v>
      </c>
      <c r="B27" s="27" t="s">
        <v>122</v>
      </c>
      <c r="C27" s="27" t="s">
        <v>135</v>
      </c>
      <c r="D27" s="27" t="s">
        <v>129</v>
      </c>
      <c r="E27" s="29">
        <v>7</v>
      </c>
      <c r="F27" s="16">
        <v>7</v>
      </c>
      <c r="G27" s="11" t="str">
        <f t="shared" si="1"/>
        <v>МБОУ СОШ с УИОП №32 г.Кирова</v>
      </c>
      <c r="H27" s="26">
        <v>36</v>
      </c>
      <c r="I27" s="20" t="s">
        <v>95</v>
      </c>
      <c r="J27" s="16" t="s">
        <v>119</v>
      </c>
      <c r="K27" s="17"/>
      <c r="L27" s="17"/>
    </row>
    <row r="28" spans="1:14" x14ac:dyDescent="0.3">
      <c r="A28" s="11" t="str">
        <f t="shared" si="0"/>
        <v>Обществознание</v>
      </c>
      <c r="B28" s="27" t="s">
        <v>127</v>
      </c>
      <c r="C28" s="27" t="s">
        <v>123</v>
      </c>
      <c r="D28" s="27" t="s">
        <v>120</v>
      </c>
      <c r="E28" s="27">
        <v>7</v>
      </c>
      <c r="F28" s="16">
        <v>7</v>
      </c>
      <c r="G28" s="11" t="str">
        <f t="shared" si="1"/>
        <v>МБОУ СОШ с УИОП №32 г.Кирова</v>
      </c>
      <c r="H28" s="26">
        <v>34</v>
      </c>
      <c r="I28" s="20" t="s">
        <v>95</v>
      </c>
      <c r="J28" s="16" t="s">
        <v>119</v>
      </c>
      <c r="K28" s="17"/>
      <c r="L28" s="17"/>
    </row>
    <row r="29" spans="1:14" x14ac:dyDescent="0.3">
      <c r="A29" s="11" t="str">
        <f t="shared" si="0"/>
        <v>Обществознание</v>
      </c>
      <c r="B29" s="27" t="s">
        <v>124</v>
      </c>
      <c r="C29" s="27" t="s">
        <v>123</v>
      </c>
      <c r="D29" s="27" t="s">
        <v>127</v>
      </c>
      <c r="E29" s="27">
        <v>7</v>
      </c>
      <c r="F29" s="16">
        <v>7</v>
      </c>
      <c r="G29" s="11" t="str">
        <f t="shared" si="1"/>
        <v>МБОУ СОШ с УИОП №32 г.Кирова</v>
      </c>
      <c r="H29" s="26">
        <v>26</v>
      </c>
      <c r="I29" s="20" t="s">
        <v>95</v>
      </c>
      <c r="J29" s="16" t="s">
        <v>119</v>
      </c>
    </row>
    <row r="30" spans="1:14" x14ac:dyDescent="0.3">
      <c r="A30" s="11" t="str">
        <f t="shared" si="0"/>
        <v>Обществознание</v>
      </c>
      <c r="B30" s="27" t="s">
        <v>137</v>
      </c>
      <c r="C30" s="27" t="s">
        <v>138</v>
      </c>
      <c r="D30" s="27" t="s">
        <v>120</v>
      </c>
      <c r="E30" s="27">
        <v>7</v>
      </c>
      <c r="F30" s="16">
        <v>7</v>
      </c>
      <c r="G30" s="11" t="str">
        <f t="shared" si="1"/>
        <v>МБОУ СОШ с УИОП №32 г.Кирова</v>
      </c>
      <c r="H30" s="26">
        <v>26</v>
      </c>
      <c r="I30" s="20" t="s">
        <v>95</v>
      </c>
      <c r="J30" s="16" t="s">
        <v>119</v>
      </c>
    </row>
    <row r="31" spans="1:14" x14ac:dyDescent="0.3">
      <c r="A31" s="11" t="str">
        <f t="shared" si="0"/>
        <v>Обществознание</v>
      </c>
      <c r="B31" s="27" t="s">
        <v>129</v>
      </c>
      <c r="C31" s="27" t="s">
        <v>128</v>
      </c>
      <c r="D31" s="27" t="s">
        <v>125</v>
      </c>
      <c r="E31" s="27">
        <v>7</v>
      </c>
      <c r="F31" s="16">
        <v>7</v>
      </c>
      <c r="G31" s="11" t="str">
        <f t="shared" si="1"/>
        <v>МБОУ СОШ с УИОП №32 г.Кирова</v>
      </c>
      <c r="H31" s="26">
        <v>20</v>
      </c>
      <c r="I31" s="20" t="s">
        <v>95</v>
      </c>
      <c r="J31" s="16" t="s">
        <v>119</v>
      </c>
    </row>
    <row r="32" spans="1:14" x14ac:dyDescent="0.3">
      <c r="A32" s="11" t="str">
        <f t="shared" si="0"/>
        <v>Обществознание</v>
      </c>
      <c r="B32" s="27" t="s">
        <v>123</v>
      </c>
      <c r="C32" s="27" t="s">
        <v>128</v>
      </c>
      <c r="D32" s="27" t="s">
        <v>123</v>
      </c>
      <c r="E32" s="27">
        <v>6</v>
      </c>
      <c r="F32" s="16">
        <v>6</v>
      </c>
      <c r="G32" s="11" t="str">
        <f t="shared" si="1"/>
        <v>МБОУ СОШ с УИОП №32 г.Кирова</v>
      </c>
      <c r="H32" s="26">
        <v>30</v>
      </c>
      <c r="I32" s="20" t="s">
        <v>95</v>
      </c>
      <c r="J32" s="16" t="s">
        <v>118</v>
      </c>
    </row>
    <row r="33" spans="1:10" x14ac:dyDescent="0.3">
      <c r="A33" s="11" t="str">
        <f t="shared" si="0"/>
        <v/>
      </c>
      <c r="B33" s="27"/>
      <c r="C33" s="27"/>
      <c r="D33" s="27"/>
      <c r="E33" s="27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27"/>
      <c r="C34" s="27"/>
      <c r="D34" s="27"/>
      <c r="E34" s="27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27"/>
      <c r="C35" s="27"/>
      <c r="D35" s="27"/>
      <c r="E35" s="28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27"/>
      <c r="C36" s="27"/>
      <c r="D36" s="27"/>
      <c r="E36" s="28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27"/>
      <c r="C37" s="27"/>
      <c r="D37" s="27"/>
      <c r="E37" s="28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27"/>
      <c r="C38" s="27"/>
      <c r="D38" s="27"/>
      <c r="E38" s="28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27"/>
      <c r="C39" s="27"/>
      <c r="D39" s="27"/>
      <c r="E39" s="28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27"/>
      <c r="C40" s="27"/>
      <c r="D40" s="27"/>
      <c r="E40" s="28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27"/>
      <c r="C41" s="27"/>
      <c r="D41" s="27"/>
      <c r="E41" s="28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27"/>
      <c r="C42" s="27"/>
      <c r="D42" s="27"/>
      <c r="E42" s="28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27"/>
      <c r="C43" s="27"/>
      <c r="D43" s="27"/>
      <c r="E43" s="28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27"/>
      <c r="C44" s="27"/>
      <c r="D44" s="27"/>
      <c r="E44" s="28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27"/>
      <c r="C45" s="27"/>
      <c r="D45" s="27"/>
      <c r="E45" s="28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27"/>
      <c r="C46" s="27"/>
      <c r="D46" s="27"/>
      <c r="E46" s="29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27"/>
      <c r="C47" s="27"/>
      <c r="D47" s="27"/>
      <c r="E47" s="29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27"/>
      <c r="C48" s="27"/>
      <c r="D48" s="27"/>
      <c r="E48" s="29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27"/>
      <c r="C49" s="27"/>
      <c r="D49" s="27"/>
      <c r="E49" s="29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27"/>
      <c r="C50" s="27"/>
      <c r="D50" s="27"/>
      <c r="E50" s="29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27"/>
      <c r="C51" s="27"/>
      <c r="D51" s="27"/>
      <c r="E51" s="29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27"/>
      <c r="C52" s="27"/>
      <c r="D52" s="27"/>
      <c r="E52" s="27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27"/>
      <c r="C53" s="27"/>
      <c r="D53" s="27"/>
      <c r="E53" s="27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27"/>
      <c r="C54" s="27"/>
      <c r="D54" s="27"/>
      <c r="E54" s="27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27"/>
      <c r="C55" s="27"/>
      <c r="D55" s="27"/>
      <c r="E55" s="28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27"/>
      <c r="C56" s="27"/>
      <c r="D56" s="27"/>
      <c r="E56" s="28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27"/>
      <c r="C57" s="27"/>
      <c r="D57" s="27"/>
      <c r="E57" s="28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27"/>
      <c r="C58" s="27"/>
      <c r="D58" s="27"/>
      <c r="E58" s="28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27"/>
      <c r="C59" s="27"/>
      <c r="D59" s="27"/>
      <c r="E59" s="28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27"/>
      <c r="C60" s="27"/>
      <c r="D60" s="27"/>
      <c r="E60" s="27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27"/>
      <c r="C61" s="27"/>
      <c r="D61" s="27"/>
      <c r="E61" s="27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27"/>
      <c r="C62" s="27"/>
      <c r="D62" s="27"/>
      <c r="E62" s="27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27"/>
      <c r="C63" s="27"/>
      <c r="D63" s="27"/>
      <c r="E63" s="27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27"/>
      <c r="C64" s="27"/>
      <c r="D64" s="27"/>
      <c r="E64" s="27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27"/>
      <c r="C65" s="27"/>
      <c r="D65" s="27"/>
      <c r="E65" s="27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27"/>
      <c r="C66" s="31"/>
      <c r="D66" s="27"/>
      <c r="E66" s="29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27"/>
      <c r="C67" s="27"/>
      <c r="D67" s="27"/>
      <c r="E67" s="29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27"/>
      <c r="C68" s="31"/>
      <c r="D68" s="32"/>
      <c r="E68" s="29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27"/>
      <c r="C69" s="31"/>
      <c r="D69" s="27"/>
      <c r="E69" s="29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27"/>
      <c r="C70" s="31"/>
      <c r="D70" s="27"/>
      <c r="E70" s="29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27"/>
      <c r="C71" s="31"/>
      <c r="D71" s="27"/>
      <c r="E71" s="29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27"/>
      <c r="C72" s="27"/>
      <c r="D72" s="27"/>
      <c r="E72" s="29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27"/>
      <c r="C73" s="31"/>
      <c r="D73" s="27"/>
      <c r="E73" s="29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27"/>
      <c r="C74" s="31"/>
      <c r="D74" s="27"/>
      <c r="E74" s="29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27"/>
      <c r="C75" s="27"/>
      <c r="D75" s="27"/>
      <c r="E75" s="29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27"/>
      <c r="C76" s="27"/>
      <c r="D76" s="27"/>
      <c r="E76" s="29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27"/>
      <c r="C77" s="31"/>
      <c r="D77" s="27"/>
      <c r="E77" s="29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27"/>
      <c r="C78" s="27"/>
      <c r="D78" s="27"/>
      <c r="E78" s="29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27"/>
      <c r="C79" s="27"/>
      <c r="D79" s="27"/>
      <c r="E79" s="29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27"/>
      <c r="C80" s="27"/>
      <c r="D80" s="27"/>
      <c r="E80" s="29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27"/>
      <c r="C81" s="27"/>
      <c r="D81" s="27"/>
      <c r="E81" s="29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27"/>
      <c r="C82" s="27"/>
      <c r="D82" s="27"/>
      <c r="E82" s="29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27"/>
      <c r="C83" s="27"/>
      <c r="D83" s="27"/>
      <c r="E83" s="29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27"/>
      <c r="C84" s="27"/>
      <c r="D84" s="27"/>
      <c r="E84" s="29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A84" sqref="A84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67</v>
      </c>
      <c r="D1" s="3" t="s">
        <v>89</v>
      </c>
      <c r="F1" t="s">
        <v>93</v>
      </c>
    </row>
    <row r="2" spans="1:6" ht="16.5" thickBot="1" x14ac:dyDescent="0.3">
      <c r="A2" t="s">
        <v>6</v>
      </c>
      <c r="D2" s="2" t="s">
        <v>75</v>
      </c>
      <c r="F2" t="s">
        <v>94</v>
      </c>
    </row>
    <row r="3" spans="1:6" ht="16.5" thickBot="1" x14ac:dyDescent="0.3">
      <c r="A3" t="s">
        <v>7</v>
      </c>
      <c r="D3" s="6" t="s">
        <v>73</v>
      </c>
      <c r="F3" t="s">
        <v>95</v>
      </c>
    </row>
    <row r="4" spans="1:6" ht="16.5" thickBot="1" x14ac:dyDescent="0.3">
      <c r="A4" t="s">
        <v>104</v>
      </c>
      <c r="D4" s="5" t="s">
        <v>76</v>
      </c>
    </row>
    <row r="5" spans="1:6" ht="16.5" thickBot="1" x14ac:dyDescent="0.3">
      <c r="A5" t="s">
        <v>8</v>
      </c>
      <c r="D5" s="7" t="s">
        <v>78</v>
      </c>
    </row>
    <row r="6" spans="1:6" ht="16.5" thickBot="1" x14ac:dyDescent="0.3">
      <c r="A6" t="s">
        <v>9</v>
      </c>
      <c r="D6" s="5" t="s">
        <v>86</v>
      </c>
    </row>
    <row r="7" spans="1:6" ht="16.5" thickBot="1" x14ac:dyDescent="0.3">
      <c r="A7" t="s">
        <v>10</v>
      </c>
      <c r="D7" s="4" t="s">
        <v>77</v>
      </c>
    </row>
    <row r="8" spans="1:6" ht="16.5" thickBot="1" x14ac:dyDescent="0.3">
      <c r="A8" t="s">
        <v>11</v>
      </c>
      <c r="D8" s="5" t="s">
        <v>88</v>
      </c>
    </row>
    <row r="9" spans="1:6" ht="16.5" thickBot="1" x14ac:dyDescent="0.3">
      <c r="A9" t="s">
        <v>12</v>
      </c>
      <c r="D9" s="5" t="s">
        <v>74</v>
      </c>
    </row>
    <row r="10" spans="1:6" ht="16.5" thickBot="1" x14ac:dyDescent="0.3">
      <c r="A10" t="s">
        <v>13</v>
      </c>
      <c r="D10" s="5" t="s">
        <v>84</v>
      </c>
    </row>
    <row r="11" spans="1:6" ht="16.5" thickBot="1" x14ac:dyDescent="0.3">
      <c r="A11" t="s">
        <v>14</v>
      </c>
      <c r="D11" s="6" t="s">
        <v>81</v>
      </c>
    </row>
    <row r="12" spans="1:6" ht="16.5" thickBot="1" x14ac:dyDescent="0.3">
      <c r="A12" t="s">
        <v>15</v>
      </c>
      <c r="D12" s="7" t="s">
        <v>80</v>
      </c>
    </row>
    <row r="13" spans="1:6" ht="16.5" thickBot="1" x14ac:dyDescent="0.3">
      <c r="A13" t="s">
        <v>16</v>
      </c>
      <c r="D13" s="4" t="s">
        <v>83</v>
      </c>
    </row>
    <row r="14" spans="1:6" ht="16.5" thickBot="1" x14ac:dyDescent="0.3">
      <c r="A14" t="s">
        <v>17</v>
      </c>
      <c r="D14" s="4" t="s">
        <v>85</v>
      </c>
    </row>
    <row r="15" spans="1:6" ht="16.5" thickBot="1" x14ac:dyDescent="0.3">
      <c r="A15" t="s">
        <v>18</v>
      </c>
      <c r="D15" s="4" t="s">
        <v>79</v>
      </c>
    </row>
    <row r="16" spans="1:6" ht="16.5" thickBot="1" x14ac:dyDescent="0.3">
      <c r="A16" t="s">
        <v>19</v>
      </c>
      <c r="D16" s="4" t="s">
        <v>69</v>
      </c>
    </row>
    <row r="17" spans="1:4" ht="16.5" thickBot="1" x14ac:dyDescent="0.3">
      <c r="A17" t="s">
        <v>20</v>
      </c>
      <c r="D17" s="5" t="s">
        <v>70</v>
      </c>
    </row>
    <row r="18" spans="1:4" ht="16.5" thickBot="1" x14ac:dyDescent="0.3">
      <c r="A18" t="s">
        <v>21</v>
      </c>
      <c r="D18" s="5" t="s">
        <v>68</v>
      </c>
    </row>
    <row r="19" spans="1:4" ht="16.5" thickBot="1" x14ac:dyDescent="0.3">
      <c r="A19" t="s">
        <v>22</v>
      </c>
      <c r="D19" s="5" t="s">
        <v>82</v>
      </c>
    </row>
    <row r="20" spans="1:4" ht="16.5" thickBot="1" x14ac:dyDescent="0.3">
      <c r="A20" t="s">
        <v>23</v>
      </c>
      <c r="D20" s="4" t="s">
        <v>71</v>
      </c>
    </row>
    <row r="21" spans="1:4" ht="16.5" thickBot="1" x14ac:dyDescent="0.3">
      <c r="A21" t="s">
        <v>96</v>
      </c>
      <c r="D21" s="5" t="s">
        <v>72</v>
      </c>
    </row>
    <row r="22" spans="1:4" ht="15.75" x14ac:dyDescent="0.25">
      <c r="A22" t="s">
        <v>24</v>
      </c>
      <c r="D22" s="8" t="s">
        <v>87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102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97</v>
      </c>
    </row>
    <row r="57" spans="1:1" ht="15" x14ac:dyDescent="0.25">
      <c r="A57" t="s">
        <v>57</v>
      </c>
    </row>
    <row r="58" spans="1:1" ht="15" x14ac:dyDescent="0.25">
      <c r="A58" t="s">
        <v>101</v>
      </c>
    </row>
    <row r="59" spans="1:1" ht="15" x14ac:dyDescent="0.25">
      <c r="A59" t="s">
        <v>103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99</v>
      </c>
    </row>
    <row r="65" spans="1:1" ht="15" x14ac:dyDescent="0.25">
      <c r="A65" t="s">
        <v>100</v>
      </c>
    </row>
    <row r="66" spans="1:1" ht="15" x14ac:dyDescent="0.25">
      <c r="A66" t="s">
        <v>62</v>
      </c>
    </row>
    <row r="67" spans="1:1" ht="15" x14ac:dyDescent="0.25">
      <c r="A67" t="s">
        <v>98</v>
      </c>
    </row>
    <row r="68" spans="1:1" ht="15" x14ac:dyDescent="0.25">
      <c r="A68" t="s">
        <v>63</v>
      </c>
    </row>
    <row r="69" spans="1:1" ht="15" x14ac:dyDescent="0.25">
      <c r="A69" t="s">
        <v>64</v>
      </c>
    </row>
    <row r="70" spans="1:1" ht="15" x14ac:dyDescent="0.25">
      <c r="A70" t="s">
        <v>65</v>
      </c>
    </row>
    <row r="71" spans="1:1" ht="15" x14ac:dyDescent="0.25">
      <c r="A71" t="s">
        <v>66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Кабинет №11</cp:lastModifiedBy>
  <cp:lastPrinted>2018-10-15T08:35:26Z</cp:lastPrinted>
  <dcterms:created xsi:type="dcterms:W3CDTF">2015-07-15T10:31:10Z</dcterms:created>
  <dcterms:modified xsi:type="dcterms:W3CDTF">2023-10-19T14:35:04Z</dcterms:modified>
</cp:coreProperties>
</file>